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70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'Вып.плана._9'!$A$2:$G$61</definedName>
  </definedNames>
  <calcPr fullCalcOnLoad="1"/>
</workbook>
</file>

<file path=xl/sharedStrings.xml><?xml version="1.0" encoding="utf-8"?>
<sst xmlns="http://schemas.openxmlformats.org/spreadsheetml/2006/main" count="94" uniqueCount="87">
  <si>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</si>
  <si>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</si>
  <si>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</si>
  <si>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</si>
  <si>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</si>
  <si>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</si>
  <si>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</si>
  <si>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</si>
  <si>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</si>
  <si>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</si>
  <si>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</si>
  <si>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</si>
  <si>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</si>
  <si>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</si>
  <si>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</si>
  <si>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</si>
  <si>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</si>
  <si>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</si>
  <si>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</si>
  <si>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</si>
  <si>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</si>
  <si>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</si>
  <si>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</si>
  <si>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000 2 02 03003 10 0000 151</t>
  </si>
  <si>
    <t>000 2 02 04000 00 0000 151</t>
  </si>
  <si>
    <t>000 2 02 04014 10 0000 151</t>
  </si>
  <si>
    <t>к решению Совета депутатов</t>
  </si>
  <si>
    <t>000 1 01 02010 01 0000 110</t>
  </si>
  <si>
    <t xml:space="preserve">000  1 13 01995 10 0000 130   </t>
  </si>
  <si>
    <t xml:space="preserve">  000  1 13 00000 00 0000 000  </t>
  </si>
  <si>
    <t>000 1 11 09045 10 0000 120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</si>
  <si>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</si>
  <si>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000 2 02 04999 10 0000 151</t>
  </si>
  <si>
    <t xml:space="preserve">000 1 16 00000 00 0000 000               </t>
  </si>
  <si>
    <t>000 1 16 90050 10 0000 140</t>
  </si>
  <si>
    <t xml:space="preserve">1.8. ШТРАФЫ, САНКЦИИ, ВОЗМЕЩЕНИЕ УЩЕРБА      </t>
  </si>
  <si>
    <t>1.8.1.  Прочие поступления от денежных взысканий (штрафов) и иных сумм в возмещение ущерба, зачисляемые в бюджеты поселений</t>
  </si>
  <si>
    <t xml:space="preserve">000 1 17 00000 00 0000 000               </t>
  </si>
  <si>
    <t>1.9. ПРОЧИЕ НЕНАЛОГОВЫЕ ДОХОДЫ</t>
  </si>
  <si>
    <t>000 1 17 01050 10 0000 180</t>
  </si>
  <si>
    <t>1.9.1.  Невыясненные поступления, зачисляемые в бюджеты поселений</t>
  </si>
  <si>
    <t>Утверждено</t>
  </si>
  <si>
    <t xml:space="preserve">Уточнение </t>
  </si>
  <si>
    <t>000 1 06 06033 10 0000 110</t>
  </si>
  <si>
    <t>000 1 06 06043 10 0000 110</t>
  </si>
  <si>
    <t>РАЗДЕЛ II. БЕЗВОЗМЕЗДНЫЕ ПОСТУПЛЕНИЯ</t>
  </si>
  <si>
    <t xml:space="preserve">2.1. БЕЗВОЗМЕЗДНЫЕ ПОСТУПЛЕНИЯ ОТ ДРУГИХ БЮДЖЕТОВ БЮДЖЕТНОЙ СИСТЕМЫ РОССИЙСКОЙ ФЕДЕРАЦИИ </t>
  </si>
  <si>
    <t>000 2 00 00000 00 0000 000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</si>
  <si>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</si>
  <si>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</si>
  <si>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</si>
  <si>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сельского поселения Полноват</t>
  </si>
  <si>
    <t xml:space="preserve">                                                                               </t>
  </si>
  <si>
    <t>1.2. НАЛОГИ НА ИМУЩЕСТВО</t>
  </si>
  <si>
    <t>1.2.1.Налог на имущество физических лиц</t>
  </si>
  <si>
    <t xml:space="preserve">1.2.2. Земельный налог 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</si>
  <si>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</si>
  <si>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</si>
  <si>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</si>
  <si>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</si>
  <si>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>1.5. ДОХОДЫ  ОТ  ОКАЗАНИЯ  ПЛАТНЫХ  УСЛУГ  (РАБОТ)  И  КОМПЕНСАЦИИ ЗАТРАТ ГОСУДАРСТВА</t>
  </si>
  <si>
    <t>1.2.1.1.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</si>
  <si>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</si>
  <si>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</si>
  <si>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2.2.1.2.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</si>
  <si>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2.1.3.1.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</si>
  <si>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2.1.3.2. Прочие межбюджетные трансферты, передаваемые бюджетам сельских поселений</t>
  </si>
  <si>
    <t>бюджета сельского поселения Полноват на 2016 год</t>
  </si>
  <si>
    <t>(рублей)</t>
  </si>
  <si>
    <t xml:space="preserve">1.2.2.1. Земельный налог с организаций, обладающих земельным участков, расположенным в границах сельских поселений </t>
  </si>
  <si>
    <t xml:space="preserve">1.2.2.2. Земельный налог с физических лиц, обладающих земельным участков, расположенным в границах сельских поселений </t>
  </si>
  <si>
    <t xml:space="preserve">1.4.1.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</si>
  <si>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000 1 11 09000 00 0000 120
</t>
  </si>
  <si>
    <t>1.4.1.1.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</si>
  <si>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1.5.1. Доходы от оказания платных услуг (работ)
</t>
  </si>
  <si>
    <t>1.5.1.1. Прочие доходы от оказания платных услуг  (работ) получателями средств бюджетов сельских поселений</t>
  </si>
  <si>
    <t xml:space="preserve">000  1 13 01000 00 0000 130   </t>
  </si>
  <si>
    <t xml:space="preserve"> от 15 декабря 2015 года  № 63</t>
  </si>
  <si>
    <t xml:space="preserve">Всего </t>
  </si>
  <si>
    <t xml:space="preserve"> ПРИЛОЖЕНИЕ № 1</t>
  </si>
  <si>
    <t>Уточнение</t>
  </si>
  <si>
    <t>1.1.1.2. 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</si>
  <si>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000 1 01 02030 01 0000 110</t>
  </si>
  <si>
    <t>000 1 17 00000 00 0000 000</t>
  </si>
  <si>
    <t>1.6. ПРОЧИЕ НЕНАЛОГОВЫЕ ДОХОДЫ</t>
  </si>
  <si>
    <t>1.6.1. Прочие неналоговые доходы бюджетов поселений</t>
  </si>
  <si>
    <t xml:space="preserve"> от 22 декабря 2016 года  № 56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</si>
</sst>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52" applyFont="1">
      <alignment/>
      <protection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5" fillId="0" borderId="0" xfId="52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Continuous" vertical="top"/>
      <protection hidden="1"/>
    </xf>
    <xf numFmtId="0" fontId="4" fillId="0" borderId="10" xfId="52" applyNumberFormat="1" applyFont="1" applyFill="1" applyBorder="1" applyAlignment="1" applyProtection="1">
      <alignment horizontal="center"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7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/>
      <protection hidden="1"/>
    </xf>
    <xf numFmtId="0" fontId="5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0" applyFont="1" applyAlignment="1">
      <alignment horizontal="center"/>
    </xf>
    <xf numFmtId="0" fontId="5" fillId="0" borderId="0" xfId="52" applyFont="1" applyFill="1" applyAlignment="1" applyProtection="1">
      <alignment horizontal="right" vertical="top"/>
      <protection hidden="1"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2" applyNumberFormat="1" applyFont="1" applyFill="1" applyBorder="1" applyAlignment="1" applyProtection="1">
      <alignment horizontal="left" vertical="top"/>
      <protection hidden="1"/>
    </xf>
    <xf numFmtId="174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7" fillId="0" borderId="0" xfId="52" applyFont="1" applyProtection="1">
      <alignment/>
      <protection hidden="1"/>
    </xf>
    <xf numFmtId="0" fontId="5" fillId="0" borderId="0" xfId="0" applyFont="1" applyAlignment="1">
      <alignment vertical="top"/>
    </xf>
    <xf numFmtId="0" fontId="3" fillId="0" borderId="0" xfId="52" applyFont="1" applyBorder="1">
      <alignment/>
      <protection/>
    </xf>
    <xf numFmtId="182" fontId="3" fillId="0" borderId="0" xfId="52" applyNumberFormat="1" applyFont="1">
      <alignment/>
      <protection/>
    </xf>
    <xf numFmtId="0" fontId="3" fillId="0" borderId="0" xfId="52" applyFont="1" applyFill="1" applyAlignment="1" applyProtection="1">
      <alignment vertical="top"/>
      <protection hidden="1"/>
    </xf>
    <xf numFmtId="0" fontId="3" fillId="0" borderId="0" xfId="52" applyFont="1" applyFill="1" applyAlignment="1" applyProtection="1">
      <alignment/>
      <protection hidden="1"/>
    </xf>
    <xf numFmtId="0" fontId="3" fillId="0" borderId="0" xfId="52" applyFont="1" applyAlignment="1">
      <alignment vertical="top"/>
      <protection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top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4" fillId="0" borderId="10" xfId="52" applyNumberFormat="1" applyFont="1" applyBorder="1" applyAlignment="1">
      <alignment horizontal="center" vertical="center"/>
      <protection/>
    </xf>
    <xf numFmtId="0" fontId="3" fillId="0" borderId="0" xfId="52" applyFont="1" applyFill="1" applyBorder="1" applyAlignment="1" applyProtection="1">
      <alignment/>
      <protection hidden="1"/>
    </xf>
    <xf numFmtId="4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1" xfId="52" applyNumberFormat="1" applyFont="1" applyBorder="1" applyAlignment="1">
      <alignment horizontal="center" vertical="center"/>
      <protection/>
    </xf>
    <xf numFmtId="0" fontId="5" fillId="0" borderId="0" xfId="52" applyFont="1" applyBorder="1">
      <alignment/>
      <protection/>
    </xf>
    <xf numFmtId="0" fontId="5" fillId="32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32" borderId="10" xfId="52" applyNumberFormat="1" applyFont="1" applyFill="1" applyBorder="1" applyAlignment="1" applyProtection="1">
      <alignment horizontal="center" vertical="center"/>
      <protection hidden="1"/>
    </xf>
    <xf numFmtId="4" fontId="3" fillId="32" borderId="10" xfId="52" applyNumberFormat="1" applyFont="1" applyFill="1" applyBorder="1">
      <alignment/>
      <protection/>
    </xf>
    <xf numFmtId="3" fontId="5" fillId="32" borderId="10" xfId="52" applyNumberFormat="1" applyFont="1" applyFill="1" applyBorder="1" applyAlignment="1">
      <alignment horizontal="center"/>
      <protection/>
    </xf>
    <xf numFmtId="0" fontId="4" fillId="32" borderId="10" xfId="52" applyNumberFormat="1" applyFont="1" applyFill="1" applyBorder="1" applyAlignment="1" applyProtection="1">
      <alignment horizontal="left" vertical="top" wrapText="1"/>
      <protection hidden="1"/>
    </xf>
    <xf numFmtId="4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32" borderId="10" xfId="52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top"/>
    </xf>
    <xf numFmtId="4" fontId="4" fillId="32" borderId="11" xfId="52" applyNumberFormat="1" applyFont="1" applyFill="1" applyBorder="1" applyAlignment="1">
      <alignment horizontal="center" vertical="center"/>
      <protection/>
    </xf>
    <xf numFmtId="4" fontId="4" fillId="32" borderId="12" xfId="52" applyNumberFormat="1" applyFont="1" applyFill="1" applyBorder="1" applyAlignment="1">
      <alignment horizontal="center" vertical="center"/>
      <protection/>
    </xf>
    <xf numFmtId="4" fontId="4" fillId="32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0" fontId="4" fillId="32" borderId="10" xfId="52" applyNumberFormat="1" applyFont="1" applyFill="1" applyBorder="1" applyAlignment="1" applyProtection="1">
      <alignment horizontal="center" vertical="center"/>
      <protection hidden="1"/>
    </xf>
    <xf numFmtId="0" fontId="4" fillId="32" borderId="10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Normal="200" zoomScaleSheetLayoutView="100" workbookViewId="0" topLeftCell="A2">
      <selection activeCell="B5" sqref="B5:G5"/>
    </sheetView>
  </sheetViews>
  <sheetFormatPr defaultColWidth="9.00390625" defaultRowHeight="12.75"/>
  <cols>
    <col min="1" max="1" width="41.875" style="31" customWidth="1"/>
    <col min="2" max="2" width="30.75390625" style="1" customWidth="1"/>
    <col min="3" max="4" width="0.12890625" style="1" hidden="1" customWidth="1"/>
    <col min="5" max="5" width="14.625" style="1" hidden="1" customWidth="1"/>
    <col min="6" max="6" width="17.875" style="1" hidden="1" customWidth="1"/>
    <col min="7" max="7" width="17.75390625" style="1" customWidth="1"/>
    <col min="8" max="8" width="11.75390625" style="1" bestFit="1" customWidth="1"/>
    <col min="9" max="16384" width="9.125" style="1" customWidth="1"/>
  </cols>
  <sheetData>
    <row r="1" spans="1:5" ht="409.5" customHeight="1" hidden="1">
      <c r="A1" s="23"/>
      <c r="B1" s="24"/>
      <c r="C1" s="25"/>
      <c r="D1" s="25"/>
      <c r="E1" s="25"/>
    </row>
    <row r="2" spans="1:7" ht="15.75">
      <c r="A2" s="11"/>
      <c r="B2" s="52" t="s">
        <v>79</v>
      </c>
      <c r="C2" s="52"/>
      <c r="D2" s="52"/>
      <c r="E2" s="52"/>
      <c r="F2" s="52"/>
      <c r="G2" s="52"/>
    </row>
    <row r="3" spans="1:7" ht="15.75">
      <c r="A3" s="11"/>
      <c r="B3" s="52" t="s">
        <v>26</v>
      </c>
      <c r="C3" s="52"/>
      <c r="D3" s="52"/>
      <c r="E3" s="52"/>
      <c r="F3" s="52"/>
      <c r="G3" s="52"/>
    </row>
    <row r="4" spans="1:7" ht="15.75">
      <c r="A4" s="26" t="s">
        <v>52</v>
      </c>
      <c r="B4" s="52" t="s">
        <v>51</v>
      </c>
      <c r="C4" s="52"/>
      <c r="D4" s="52"/>
      <c r="E4" s="52"/>
      <c r="F4" s="52"/>
      <c r="G4" s="52"/>
    </row>
    <row r="5" spans="1:7" ht="15.75">
      <c r="A5" s="11"/>
      <c r="B5" s="52" t="s">
        <v>86</v>
      </c>
      <c r="C5" s="52"/>
      <c r="D5" s="52"/>
      <c r="E5" s="52"/>
      <c r="F5" s="52"/>
      <c r="G5" s="52"/>
    </row>
    <row r="6" spans="1:7" ht="15.75">
      <c r="A6" s="11"/>
      <c r="B6" s="36"/>
      <c r="C6" s="36"/>
      <c r="D6" s="36"/>
      <c r="E6" s="36"/>
      <c r="F6" s="27"/>
      <c r="G6" s="27"/>
    </row>
    <row r="7" spans="1:7" ht="15.75">
      <c r="A7" s="11"/>
      <c r="B7" s="52" t="s">
        <v>79</v>
      </c>
      <c r="C7" s="52"/>
      <c r="D7" s="52"/>
      <c r="E7" s="52"/>
      <c r="F7" s="52"/>
      <c r="G7" s="52"/>
    </row>
    <row r="8" spans="1:7" ht="15.75">
      <c r="A8" s="11"/>
      <c r="B8" s="52" t="s">
        <v>26</v>
      </c>
      <c r="C8" s="52"/>
      <c r="D8" s="52"/>
      <c r="E8" s="52"/>
      <c r="F8" s="52"/>
      <c r="G8" s="52"/>
    </row>
    <row r="9" spans="1:7" ht="15.75">
      <c r="A9" s="11"/>
      <c r="B9" s="52" t="s">
        <v>51</v>
      </c>
      <c r="C9" s="52"/>
      <c r="D9" s="52"/>
      <c r="E9" s="52"/>
      <c r="F9" s="52"/>
      <c r="G9" s="52"/>
    </row>
    <row r="10" spans="1:7" ht="15.75">
      <c r="A10" s="11"/>
      <c r="B10" s="52" t="s">
        <v>77</v>
      </c>
      <c r="C10" s="52"/>
      <c r="D10" s="52"/>
      <c r="E10" s="52"/>
      <c r="F10" s="52"/>
      <c r="G10" s="52"/>
    </row>
    <row r="11" spans="1:7" ht="15.75">
      <c r="A11" s="11"/>
      <c r="B11" s="36"/>
      <c r="C11" s="36"/>
      <c r="D11" s="36"/>
      <c r="E11" s="36"/>
      <c r="F11" s="27"/>
      <c r="G11" s="27"/>
    </row>
    <row r="12" spans="1:7" ht="15.75">
      <c r="A12" s="11"/>
      <c r="B12" s="12"/>
      <c r="C12" s="13"/>
      <c r="D12" s="13"/>
      <c r="E12" s="15"/>
      <c r="F12" s="27"/>
      <c r="G12" s="27"/>
    </row>
    <row r="13" spans="1:7" ht="15.75" hidden="1">
      <c r="A13" s="11"/>
      <c r="B13" s="12"/>
      <c r="C13" s="13"/>
      <c r="D13" s="13"/>
      <c r="E13" s="15"/>
      <c r="F13" s="27"/>
      <c r="G13" s="27"/>
    </row>
    <row r="14" spans="1:7" ht="15.75" customHeight="1">
      <c r="A14" s="4"/>
      <c r="B14" s="2"/>
      <c r="C14" s="3"/>
      <c r="D14" s="3"/>
      <c r="E14" s="3"/>
      <c r="F14" s="27"/>
      <c r="G14" s="27"/>
    </row>
    <row r="15" spans="1:7" ht="15.75">
      <c r="A15" s="57" t="s">
        <v>3</v>
      </c>
      <c r="B15" s="57"/>
      <c r="C15" s="57"/>
      <c r="D15" s="57"/>
      <c r="E15" s="57"/>
      <c r="F15" s="27"/>
      <c r="G15" s="27"/>
    </row>
    <row r="16" spans="1:7" ht="15.75">
      <c r="A16" s="57" t="s">
        <v>67</v>
      </c>
      <c r="B16" s="57"/>
      <c r="C16" s="57"/>
      <c r="D16" s="57"/>
      <c r="E16" s="57"/>
      <c r="F16" s="27"/>
      <c r="G16" s="27"/>
    </row>
    <row r="17" spans="1:7" ht="15.75">
      <c r="A17" s="14"/>
      <c r="B17" s="14"/>
      <c r="C17" s="14"/>
      <c r="D17" s="14"/>
      <c r="E17" s="14"/>
      <c r="F17" s="27"/>
      <c r="G17" s="27"/>
    </row>
    <row r="18" spans="1:7" ht="15.75">
      <c r="A18" s="11"/>
      <c r="B18" s="12"/>
      <c r="C18" s="3"/>
      <c r="D18" s="3"/>
      <c r="E18" s="16" t="s">
        <v>68</v>
      </c>
      <c r="F18" s="27"/>
      <c r="G18" s="43" t="s">
        <v>68</v>
      </c>
    </row>
    <row r="19" spans="1:7" ht="15">
      <c r="A19" s="59" t="s">
        <v>1</v>
      </c>
      <c r="B19" s="59" t="s">
        <v>0</v>
      </c>
      <c r="C19" s="58" t="s">
        <v>41</v>
      </c>
      <c r="D19" s="58" t="s">
        <v>42</v>
      </c>
      <c r="E19" s="59" t="s">
        <v>41</v>
      </c>
      <c r="F19" s="53" t="s">
        <v>80</v>
      </c>
      <c r="G19" s="55" t="s">
        <v>41</v>
      </c>
    </row>
    <row r="20" spans="1:7" ht="15">
      <c r="A20" s="59"/>
      <c r="B20" s="59"/>
      <c r="C20" s="58"/>
      <c r="D20" s="58"/>
      <c r="E20" s="59"/>
      <c r="F20" s="54"/>
      <c r="G20" s="55"/>
    </row>
    <row r="21" spans="1:7" ht="15.75">
      <c r="A21" s="44">
        <v>1</v>
      </c>
      <c r="B21" s="44">
        <v>2</v>
      </c>
      <c r="C21" s="45"/>
      <c r="D21" s="45"/>
      <c r="E21" s="46">
        <v>3</v>
      </c>
      <c r="F21" s="47"/>
      <c r="G21" s="48">
        <v>3</v>
      </c>
    </row>
    <row r="22" spans="1:7" ht="33" customHeight="1">
      <c r="A22" s="49" t="s">
        <v>4</v>
      </c>
      <c r="B22" s="45" t="s">
        <v>5</v>
      </c>
      <c r="C22" s="50">
        <f>C23+C27+C33+C36+C39+C42+C44</f>
        <v>2125900</v>
      </c>
      <c r="D22" s="50">
        <f>D23+D27+D33+D36+D39+D42+D44</f>
        <v>300000</v>
      </c>
      <c r="E22" s="50">
        <f>E23+E27+E33+E36+E39+E42+E44</f>
        <v>2425900</v>
      </c>
      <c r="F22" s="51">
        <f>F23+F27+F33+F36+F39+F46</f>
        <v>43562</v>
      </c>
      <c r="G22" s="51">
        <f aca="true" t="shared" si="0" ref="G22:G58">F22+E22</f>
        <v>2469462</v>
      </c>
    </row>
    <row r="23" spans="1:7" ht="15.75">
      <c r="A23" s="18" t="s">
        <v>21</v>
      </c>
      <c r="B23" s="7" t="s">
        <v>6</v>
      </c>
      <c r="C23" s="33">
        <f aca="true" t="shared" si="1" ref="C23:E24">C24</f>
        <v>1860400</v>
      </c>
      <c r="D23" s="33">
        <f t="shared" si="1"/>
        <v>0</v>
      </c>
      <c r="E23" s="33">
        <f t="shared" si="1"/>
        <v>1860400</v>
      </c>
      <c r="F23" s="38">
        <f>F24</f>
        <v>-160400</v>
      </c>
      <c r="G23" s="38">
        <f t="shared" si="0"/>
        <v>1700000</v>
      </c>
    </row>
    <row r="24" spans="1:7" ht="15.75">
      <c r="A24" s="18" t="s">
        <v>22</v>
      </c>
      <c r="B24" s="7" t="s">
        <v>7</v>
      </c>
      <c r="C24" s="33">
        <f t="shared" si="1"/>
        <v>1860400</v>
      </c>
      <c r="D24" s="33">
        <f t="shared" si="1"/>
        <v>0</v>
      </c>
      <c r="E24" s="33">
        <f t="shared" si="1"/>
        <v>1860400</v>
      </c>
      <c r="F24" s="38">
        <f>F25+F26</f>
        <v>-160400</v>
      </c>
      <c r="G24" s="38">
        <f t="shared" si="0"/>
        <v>1700000</v>
      </c>
    </row>
    <row r="25" spans="1:7" ht="126">
      <c r="A25" s="18" t="s">
        <v>31</v>
      </c>
      <c r="B25" s="7" t="s">
        <v>27</v>
      </c>
      <c r="C25" s="33">
        <v>1860400</v>
      </c>
      <c r="D25" s="33"/>
      <c r="E25" s="33">
        <f aca="true" t="shared" si="2" ref="E25:E45">D25+C25</f>
        <v>1860400</v>
      </c>
      <c r="F25" s="38">
        <v>-163800</v>
      </c>
      <c r="G25" s="38">
        <f t="shared" si="0"/>
        <v>1696600</v>
      </c>
    </row>
    <row r="26" spans="1:7" ht="67.5" customHeight="1">
      <c r="A26" s="18" t="s">
        <v>81</v>
      </c>
      <c r="B26" s="7" t="s">
        <v>82</v>
      </c>
      <c r="C26" s="33"/>
      <c r="D26" s="33"/>
      <c r="E26" s="33">
        <v>0</v>
      </c>
      <c r="F26" s="38">
        <v>3400</v>
      </c>
      <c r="G26" s="38">
        <f t="shared" si="0"/>
        <v>3400</v>
      </c>
    </row>
    <row r="27" spans="1:7" ht="15.75">
      <c r="A27" s="18" t="s">
        <v>53</v>
      </c>
      <c r="B27" s="7" t="s">
        <v>8</v>
      </c>
      <c r="C27" s="33">
        <f>C28+C30</f>
        <v>158500</v>
      </c>
      <c r="D27" s="33">
        <f>D28+D30</f>
        <v>0</v>
      </c>
      <c r="E27" s="33">
        <f>E28+E30</f>
        <v>158500</v>
      </c>
      <c r="F27" s="38">
        <f>F28+F30</f>
        <v>-42100</v>
      </c>
      <c r="G27" s="38">
        <f t="shared" si="0"/>
        <v>116400</v>
      </c>
    </row>
    <row r="28" spans="1:7" ht="18" customHeight="1">
      <c r="A28" s="18" t="s">
        <v>54</v>
      </c>
      <c r="B28" s="7" t="s">
        <v>9</v>
      </c>
      <c r="C28" s="33">
        <f>C29</f>
        <v>85000</v>
      </c>
      <c r="D28" s="33">
        <f>D29</f>
        <v>0</v>
      </c>
      <c r="E28" s="33">
        <f>E29</f>
        <v>85000</v>
      </c>
      <c r="F28" s="38">
        <f>F29</f>
        <v>-35000</v>
      </c>
      <c r="G28" s="38">
        <f t="shared" si="0"/>
        <v>50000</v>
      </c>
    </row>
    <row r="29" spans="1:7" ht="78.75">
      <c r="A29" s="18" t="s">
        <v>61</v>
      </c>
      <c r="B29" s="7" t="s">
        <v>10</v>
      </c>
      <c r="C29" s="33">
        <v>85000</v>
      </c>
      <c r="D29" s="33">
        <v>0</v>
      </c>
      <c r="E29" s="33">
        <f t="shared" si="2"/>
        <v>85000</v>
      </c>
      <c r="F29" s="38">
        <v>-35000</v>
      </c>
      <c r="G29" s="38">
        <f t="shared" si="0"/>
        <v>50000</v>
      </c>
    </row>
    <row r="30" spans="1:7" ht="15.75">
      <c r="A30" s="18" t="s">
        <v>55</v>
      </c>
      <c r="B30" s="7" t="s">
        <v>11</v>
      </c>
      <c r="C30" s="33">
        <f>C31+C32</f>
        <v>73500</v>
      </c>
      <c r="D30" s="33">
        <f>D31+D32</f>
        <v>0</v>
      </c>
      <c r="E30" s="33">
        <f>E31+E32</f>
        <v>73500</v>
      </c>
      <c r="F30" s="38">
        <f>F31+F32</f>
        <v>-7100</v>
      </c>
      <c r="G30" s="38">
        <f t="shared" si="0"/>
        <v>66400</v>
      </c>
    </row>
    <row r="31" spans="1:7" ht="64.5" customHeight="1">
      <c r="A31" s="18" t="s">
        <v>69</v>
      </c>
      <c r="B31" s="7" t="s">
        <v>43</v>
      </c>
      <c r="C31" s="33">
        <v>25300</v>
      </c>
      <c r="D31" s="33">
        <v>0</v>
      </c>
      <c r="E31" s="33">
        <f t="shared" si="2"/>
        <v>25300</v>
      </c>
      <c r="F31" s="38">
        <v>4700</v>
      </c>
      <c r="G31" s="38">
        <f t="shared" si="0"/>
        <v>30000</v>
      </c>
    </row>
    <row r="32" spans="1:7" ht="47.25" customHeight="1">
      <c r="A32" s="22" t="s">
        <v>70</v>
      </c>
      <c r="B32" s="7" t="s">
        <v>44</v>
      </c>
      <c r="C32" s="33">
        <v>48200</v>
      </c>
      <c r="D32" s="33">
        <v>0</v>
      </c>
      <c r="E32" s="33">
        <f t="shared" si="2"/>
        <v>48200</v>
      </c>
      <c r="F32" s="38">
        <v>-11800</v>
      </c>
      <c r="G32" s="38">
        <f t="shared" si="0"/>
        <v>36400</v>
      </c>
    </row>
    <row r="33" spans="1:7" ht="15.75">
      <c r="A33" s="18" t="s">
        <v>56</v>
      </c>
      <c r="B33" s="7" t="s">
        <v>12</v>
      </c>
      <c r="C33" s="33">
        <f aca="true" t="shared" si="3" ref="C33:E34">C34</f>
        <v>40000</v>
      </c>
      <c r="D33" s="33">
        <f t="shared" si="3"/>
        <v>0</v>
      </c>
      <c r="E33" s="33">
        <f t="shared" si="3"/>
        <v>40000</v>
      </c>
      <c r="F33" s="38">
        <f>F34</f>
        <v>0</v>
      </c>
      <c r="G33" s="38">
        <f t="shared" si="0"/>
        <v>40000</v>
      </c>
    </row>
    <row r="34" spans="1:7" ht="61.5" customHeight="1">
      <c r="A34" s="18" t="s">
        <v>57</v>
      </c>
      <c r="B34" s="7" t="s">
        <v>13</v>
      </c>
      <c r="C34" s="33">
        <f t="shared" si="3"/>
        <v>40000</v>
      </c>
      <c r="D34" s="33">
        <f t="shared" si="3"/>
        <v>0</v>
      </c>
      <c r="E34" s="33">
        <f t="shared" si="3"/>
        <v>40000</v>
      </c>
      <c r="F34" s="38">
        <f>F35</f>
        <v>0</v>
      </c>
      <c r="G34" s="38">
        <f t="shared" si="0"/>
        <v>40000</v>
      </c>
    </row>
    <row r="35" spans="1:7" ht="126">
      <c r="A35" s="18" t="s">
        <v>58</v>
      </c>
      <c r="B35" s="7" t="s">
        <v>14</v>
      </c>
      <c r="C35" s="33">
        <v>40000</v>
      </c>
      <c r="D35" s="33"/>
      <c r="E35" s="33">
        <f t="shared" si="2"/>
        <v>40000</v>
      </c>
      <c r="F35" s="38">
        <v>0</v>
      </c>
      <c r="G35" s="38">
        <f t="shared" si="0"/>
        <v>40000</v>
      </c>
    </row>
    <row r="36" spans="1:7" ht="78.75">
      <c r="A36" s="18" t="s">
        <v>59</v>
      </c>
      <c r="B36" s="7" t="s">
        <v>15</v>
      </c>
      <c r="C36" s="33">
        <f aca="true" t="shared" si="4" ref="C36:E37">C37</f>
        <v>27000</v>
      </c>
      <c r="D36" s="33">
        <f t="shared" si="4"/>
        <v>300000</v>
      </c>
      <c r="E36" s="33">
        <f t="shared" si="4"/>
        <v>327000</v>
      </c>
      <c r="F36" s="38">
        <f>F37</f>
        <v>256562</v>
      </c>
      <c r="G36" s="38">
        <f t="shared" si="0"/>
        <v>583562</v>
      </c>
    </row>
    <row r="37" spans="1:7" ht="117.75" customHeight="1">
      <c r="A37" s="18" t="s">
        <v>71</v>
      </c>
      <c r="B37" s="7" t="s">
        <v>72</v>
      </c>
      <c r="C37" s="33">
        <f t="shared" si="4"/>
        <v>27000</v>
      </c>
      <c r="D37" s="33">
        <f t="shared" si="4"/>
        <v>300000</v>
      </c>
      <c r="E37" s="33">
        <f t="shared" si="4"/>
        <v>327000</v>
      </c>
      <c r="F37" s="38">
        <f>F38</f>
        <v>256562</v>
      </c>
      <c r="G37" s="38">
        <f t="shared" si="0"/>
        <v>583562</v>
      </c>
    </row>
    <row r="38" spans="1:7" ht="114" customHeight="1">
      <c r="A38" s="22" t="s">
        <v>73</v>
      </c>
      <c r="B38" s="7" t="s">
        <v>30</v>
      </c>
      <c r="C38" s="33">
        <v>27000</v>
      </c>
      <c r="D38" s="33">
        <v>300000</v>
      </c>
      <c r="E38" s="33">
        <f t="shared" si="2"/>
        <v>327000</v>
      </c>
      <c r="F38" s="38">
        <v>256562</v>
      </c>
      <c r="G38" s="38">
        <f t="shared" si="0"/>
        <v>583562</v>
      </c>
    </row>
    <row r="39" spans="1:7" ht="51.75" customHeight="1">
      <c r="A39" s="18" t="s">
        <v>60</v>
      </c>
      <c r="B39" s="7" t="s">
        <v>29</v>
      </c>
      <c r="C39" s="33">
        <f aca="true" t="shared" si="5" ref="C39:F40">C40</f>
        <v>40000</v>
      </c>
      <c r="D39" s="33">
        <f t="shared" si="5"/>
        <v>0</v>
      </c>
      <c r="E39" s="33">
        <f t="shared" si="5"/>
        <v>40000</v>
      </c>
      <c r="F39" s="38">
        <f t="shared" si="5"/>
        <v>0</v>
      </c>
      <c r="G39" s="38">
        <f t="shared" si="0"/>
        <v>40000</v>
      </c>
    </row>
    <row r="40" spans="1:7" ht="34.5" customHeight="1">
      <c r="A40" s="18" t="s">
        <v>74</v>
      </c>
      <c r="B40" s="7" t="s">
        <v>76</v>
      </c>
      <c r="C40" s="33">
        <f t="shared" si="5"/>
        <v>40000</v>
      </c>
      <c r="D40" s="33">
        <f t="shared" si="5"/>
        <v>0</v>
      </c>
      <c r="E40" s="33">
        <f t="shared" si="5"/>
        <v>40000</v>
      </c>
      <c r="F40" s="38">
        <f t="shared" si="5"/>
        <v>0</v>
      </c>
      <c r="G40" s="38">
        <f t="shared" si="0"/>
        <v>40000</v>
      </c>
    </row>
    <row r="41" spans="1:7" ht="51.75" customHeight="1">
      <c r="A41" s="18" t="s">
        <v>75</v>
      </c>
      <c r="B41" s="7" t="s">
        <v>28</v>
      </c>
      <c r="C41" s="33">
        <v>40000</v>
      </c>
      <c r="D41" s="33">
        <v>0</v>
      </c>
      <c r="E41" s="33">
        <f>D41+C41</f>
        <v>40000</v>
      </c>
      <c r="F41" s="38">
        <v>0</v>
      </c>
      <c r="G41" s="38">
        <f t="shared" si="0"/>
        <v>40000</v>
      </c>
    </row>
    <row r="42" spans="1:7" ht="31.5" hidden="1">
      <c r="A42" s="21" t="s">
        <v>35</v>
      </c>
      <c r="B42" s="8" t="s">
        <v>33</v>
      </c>
      <c r="C42" s="33"/>
      <c r="D42" s="33"/>
      <c r="E42" s="33">
        <f t="shared" si="2"/>
        <v>0</v>
      </c>
      <c r="F42" s="38"/>
      <c r="G42" s="38">
        <f t="shared" si="0"/>
        <v>0</v>
      </c>
    </row>
    <row r="43" spans="1:7" ht="63" hidden="1">
      <c r="A43" s="18" t="s">
        <v>36</v>
      </c>
      <c r="B43" s="7" t="s">
        <v>34</v>
      </c>
      <c r="C43" s="33"/>
      <c r="D43" s="33"/>
      <c r="E43" s="33">
        <f t="shared" si="2"/>
        <v>0</v>
      </c>
      <c r="F43" s="38"/>
      <c r="G43" s="38">
        <f t="shared" si="0"/>
        <v>0</v>
      </c>
    </row>
    <row r="44" spans="1:7" ht="31.5" hidden="1">
      <c r="A44" s="21" t="s">
        <v>38</v>
      </c>
      <c r="B44" s="8" t="s">
        <v>37</v>
      </c>
      <c r="C44" s="33"/>
      <c r="D44" s="33"/>
      <c r="E44" s="33">
        <f t="shared" si="2"/>
        <v>0</v>
      </c>
      <c r="F44" s="38"/>
      <c r="G44" s="38">
        <f t="shared" si="0"/>
        <v>0</v>
      </c>
    </row>
    <row r="45" spans="1:7" ht="31.5" hidden="1">
      <c r="A45" s="18" t="s">
        <v>40</v>
      </c>
      <c r="B45" s="8" t="s">
        <v>39</v>
      </c>
      <c r="C45" s="33"/>
      <c r="D45" s="33"/>
      <c r="E45" s="33">
        <f t="shared" si="2"/>
        <v>0</v>
      </c>
      <c r="F45" s="38"/>
      <c r="G45" s="38">
        <f t="shared" si="0"/>
        <v>0</v>
      </c>
    </row>
    <row r="46" spans="1:7" ht="27" customHeight="1">
      <c r="A46" s="21" t="s">
        <v>84</v>
      </c>
      <c r="B46" s="8" t="s">
        <v>83</v>
      </c>
      <c r="C46" s="33"/>
      <c r="D46" s="33"/>
      <c r="E46" s="33">
        <f>E47</f>
        <v>0</v>
      </c>
      <c r="F46" s="38">
        <f>F47</f>
        <v>-10500</v>
      </c>
      <c r="G46" s="38">
        <f t="shared" si="0"/>
        <v>-10500</v>
      </c>
    </row>
    <row r="47" spans="1:7" ht="29.25" customHeight="1">
      <c r="A47" s="21" t="s">
        <v>85</v>
      </c>
      <c r="B47" s="8" t="s">
        <v>39</v>
      </c>
      <c r="C47" s="33"/>
      <c r="D47" s="33"/>
      <c r="E47" s="33">
        <v>0</v>
      </c>
      <c r="F47" s="38">
        <v>-10500</v>
      </c>
      <c r="G47" s="38">
        <f t="shared" si="0"/>
        <v>-10500</v>
      </c>
    </row>
    <row r="48" spans="1:7" ht="31.5">
      <c r="A48" s="17" t="s">
        <v>45</v>
      </c>
      <c r="B48" s="6" t="s">
        <v>47</v>
      </c>
      <c r="C48" s="32">
        <f>C50+C52+C55</f>
        <v>22153835.39</v>
      </c>
      <c r="D48" s="32">
        <f>D50+D52+D55</f>
        <v>1299573.28</v>
      </c>
      <c r="E48" s="32">
        <f>E50+E52+E55</f>
        <v>23453408.67</v>
      </c>
      <c r="F48" s="39">
        <f>F49</f>
        <v>0</v>
      </c>
      <c r="G48" s="39">
        <f t="shared" si="0"/>
        <v>23453408.67</v>
      </c>
    </row>
    <row r="49" spans="1:7" ht="51" customHeight="1">
      <c r="A49" s="18" t="s">
        <v>46</v>
      </c>
      <c r="B49" s="8" t="s">
        <v>16</v>
      </c>
      <c r="C49" s="33">
        <f>C50+C52+C55</f>
        <v>22153835.39</v>
      </c>
      <c r="D49" s="33">
        <f>D50+D52+D55</f>
        <v>1299573.28</v>
      </c>
      <c r="E49" s="33">
        <f>E50+E52+E55</f>
        <v>23453408.67</v>
      </c>
      <c r="F49" s="38">
        <f>F50+F52+F55</f>
        <v>0</v>
      </c>
      <c r="G49" s="38">
        <f t="shared" si="0"/>
        <v>23453408.67</v>
      </c>
    </row>
    <row r="50" spans="1:7" ht="49.5" customHeight="1">
      <c r="A50" s="18" t="s">
        <v>48</v>
      </c>
      <c r="B50" s="8" t="s">
        <v>17</v>
      </c>
      <c r="C50" s="33">
        <f>C51</f>
        <v>15955000</v>
      </c>
      <c r="D50" s="33">
        <f>D51</f>
        <v>0</v>
      </c>
      <c r="E50" s="33">
        <f>E51</f>
        <v>15955000</v>
      </c>
      <c r="F50" s="38">
        <f>F51</f>
        <v>0</v>
      </c>
      <c r="G50" s="38">
        <f t="shared" si="0"/>
        <v>15955000</v>
      </c>
    </row>
    <row r="51" spans="1:7" ht="32.25" customHeight="1">
      <c r="A51" s="18" t="s">
        <v>62</v>
      </c>
      <c r="B51" s="7" t="s">
        <v>18</v>
      </c>
      <c r="C51" s="33">
        <v>15955000</v>
      </c>
      <c r="D51" s="33">
        <v>0</v>
      </c>
      <c r="E51" s="33">
        <f aca="true" t="shared" si="6" ref="E51:E57">D51+C51</f>
        <v>15955000</v>
      </c>
      <c r="F51" s="38">
        <v>0</v>
      </c>
      <c r="G51" s="38">
        <f t="shared" si="0"/>
        <v>15955000</v>
      </c>
    </row>
    <row r="52" spans="1:7" ht="47.25">
      <c r="A52" s="18" t="s">
        <v>49</v>
      </c>
      <c r="B52" s="8" t="s">
        <v>19</v>
      </c>
      <c r="C52" s="33">
        <f>C53+C54</f>
        <v>210400</v>
      </c>
      <c r="D52" s="33">
        <f>D53+D54</f>
        <v>0</v>
      </c>
      <c r="E52" s="33">
        <f>E53+E54</f>
        <v>210400</v>
      </c>
      <c r="F52" s="38">
        <f>F53+F54</f>
        <v>0</v>
      </c>
      <c r="G52" s="38">
        <f t="shared" si="0"/>
        <v>210400</v>
      </c>
    </row>
    <row r="53" spans="1:7" ht="48" customHeight="1">
      <c r="A53" s="18" t="s">
        <v>63</v>
      </c>
      <c r="B53" s="8" t="s">
        <v>23</v>
      </c>
      <c r="C53" s="33">
        <v>46400</v>
      </c>
      <c r="D53" s="33"/>
      <c r="E53" s="33">
        <f t="shared" si="6"/>
        <v>46400</v>
      </c>
      <c r="F53" s="38">
        <v>0</v>
      </c>
      <c r="G53" s="38">
        <f t="shared" si="0"/>
        <v>46400</v>
      </c>
    </row>
    <row r="54" spans="1:7" ht="65.25" customHeight="1">
      <c r="A54" s="18" t="s">
        <v>64</v>
      </c>
      <c r="B54" s="7" t="s">
        <v>20</v>
      </c>
      <c r="C54" s="33">
        <v>164000</v>
      </c>
      <c r="D54" s="33"/>
      <c r="E54" s="33">
        <f t="shared" si="6"/>
        <v>164000</v>
      </c>
      <c r="F54" s="38">
        <v>0</v>
      </c>
      <c r="G54" s="38">
        <f t="shared" si="0"/>
        <v>164000</v>
      </c>
    </row>
    <row r="55" spans="1:7" ht="24" customHeight="1">
      <c r="A55" s="19" t="s">
        <v>50</v>
      </c>
      <c r="B55" s="9" t="s">
        <v>24</v>
      </c>
      <c r="C55" s="34">
        <f>C56+C57</f>
        <v>5988435.39</v>
      </c>
      <c r="D55" s="34">
        <f>D56+D57</f>
        <v>1299573.28</v>
      </c>
      <c r="E55" s="34">
        <f>E56+E57</f>
        <v>7288008.67</v>
      </c>
      <c r="F55" s="38">
        <f>F56+F57</f>
        <v>0</v>
      </c>
      <c r="G55" s="38">
        <f t="shared" si="0"/>
        <v>7288008.67</v>
      </c>
    </row>
    <row r="56" spans="1:7" ht="96" customHeight="1">
      <c r="A56" s="20" t="s">
        <v>65</v>
      </c>
      <c r="B56" s="9" t="s">
        <v>25</v>
      </c>
      <c r="C56" s="34">
        <v>310000</v>
      </c>
      <c r="D56" s="34"/>
      <c r="E56" s="33">
        <f t="shared" si="6"/>
        <v>310000</v>
      </c>
      <c r="F56" s="38">
        <v>0</v>
      </c>
      <c r="G56" s="38">
        <f t="shared" si="0"/>
        <v>310000</v>
      </c>
    </row>
    <row r="57" spans="1:8" ht="35.25" customHeight="1">
      <c r="A57" s="20" t="s">
        <v>66</v>
      </c>
      <c r="B57" s="9" t="s">
        <v>32</v>
      </c>
      <c r="C57" s="37">
        <v>5678435.39</v>
      </c>
      <c r="D57" s="37">
        <f>1081373.28+218200</f>
        <v>1299573.28</v>
      </c>
      <c r="E57" s="41">
        <f t="shared" si="6"/>
        <v>6978008.67</v>
      </c>
      <c r="F57" s="42">
        <v>0</v>
      </c>
      <c r="G57" s="42">
        <f t="shared" si="0"/>
        <v>6978008.67</v>
      </c>
      <c r="H57" s="28"/>
    </row>
    <row r="58" spans="1:7" ht="14.25" customHeight="1">
      <c r="A58" s="5" t="s">
        <v>78</v>
      </c>
      <c r="B58" s="10"/>
      <c r="C58" s="35">
        <f>C48+C22</f>
        <v>24279735.39</v>
      </c>
      <c r="D58" s="35">
        <f>D48+D22</f>
        <v>1599573.28</v>
      </c>
      <c r="E58" s="35">
        <f>E48+E22</f>
        <v>25879308.67</v>
      </c>
      <c r="F58" s="39">
        <f>F48+F22</f>
        <v>43562</v>
      </c>
      <c r="G58" s="39">
        <f t="shared" si="0"/>
        <v>25922870.67</v>
      </c>
    </row>
    <row r="59" spans="1:7" ht="15.75" customHeight="1">
      <c r="A59" s="29"/>
      <c r="B59" s="30"/>
      <c r="C59" s="30"/>
      <c r="D59" s="30"/>
      <c r="E59" s="40"/>
      <c r="F59" s="27"/>
      <c r="G59" s="27"/>
    </row>
    <row r="60" spans="1:7" ht="15.75" customHeight="1">
      <c r="A60" s="29"/>
      <c r="B60" s="30"/>
      <c r="C60" s="30"/>
      <c r="D60" s="30"/>
      <c r="E60" s="40"/>
      <c r="F60" s="27"/>
      <c r="G60" s="27"/>
    </row>
    <row r="61" spans="1:7" ht="15.75" customHeight="1">
      <c r="A61" s="56" t="s">
        <v>2</v>
      </c>
      <c r="B61" s="56"/>
      <c r="C61" s="56"/>
      <c r="D61" s="56"/>
      <c r="E61" s="56"/>
      <c r="F61" s="27"/>
      <c r="G61" s="27"/>
    </row>
    <row r="62" spans="1:5" ht="11.25" customHeight="1">
      <c r="A62" s="29"/>
      <c r="B62" s="30"/>
      <c r="C62" s="30"/>
      <c r="D62" s="30"/>
      <c r="E62" s="30"/>
    </row>
    <row r="63" spans="1:5" ht="11.25" customHeight="1">
      <c r="A63" s="29"/>
      <c r="B63" s="30"/>
      <c r="C63" s="30"/>
      <c r="D63" s="30"/>
      <c r="E63" s="30"/>
    </row>
  </sheetData>
  <sheetProtection/>
  <mergeCells count="18">
    <mergeCell ref="B2:G2"/>
    <mergeCell ref="B3:G3"/>
    <mergeCell ref="F19:F20"/>
    <mergeCell ref="G19:G20"/>
    <mergeCell ref="A61:E61"/>
    <mergeCell ref="A15:E15"/>
    <mergeCell ref="A16:E16"/>
    <mergeCell ref="D19:D20"/>
    <mergeCell ref="A19:A20"/>
    <mergeCell ref="B19:B20"/>
    <mergeCell ref="E19:E20"/>
    <mergeCell ref="C19:C20"/>
    <mergeCell ref="B4:G4"/>
    <mergeCell ref="B5:G5"/>
    <mergeCell ref="B7:G7"/>
    <mergeCell ref="B8:G8"/>
    <mergeCell ref="B9:G9"/>
    <mergeCell ref="B10:G10"/>
  </mergeCells>
  <printOptions/>
  <pageMargins left="1.1023622047244095" right="0.5905511811023623" top="0.984251968503937" bottom="0.7874015748031497" header="0.5118110236220472" footer="0.5118110236220472"/>
  <pageSetup horizontalDpi="600" verticalDpi="600" orientation="portrait" paperSize="9" scale="90" r:id="rId1"/>
  <headerFooter differentFirst="1" alignWithMargins="0">
    <oddHeader>&amp;C&amp;P</oddHeader>
  </headerFooter>
  <rowBreaks count="1" manualBreakCount="1">
    <brk id="3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2016-12-16T11:41:31Z</cp:lastPrinted>
  <dcterms:created xsi:type="dcterms:W3CDTF">2008-10-23T07:29:54Z</dcterms:created>
  <dcterms:modified xsi:type="dcterms:W3CDTF">2016-12-22T05:38:57Z</dcterms:modified>
  <cp:category/>
  <cp:version/>
  <cp:contentType/>
  <cp:contentStatus/>
</cp:coreProperties>
</file>